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2120" windowHeight="40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<sst xmlns="http://schemas.openxmlformats.org/spreadsheetml/2006/main" count="75" uniqueCount="75">
  <si>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</si>
  <si>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</si>
  <si>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</si>
  <si>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ОБРАЗОВАНИЕ</t>
  </si>
  <si>
    <t>Дефицит (-), профицит (+)</t>
  </si>
  <si>
    <t>Источники доходов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</si>
  <si>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</si>
  <si>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</si>
  <si>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</si>
  <si>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</si>
  <si>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</si>
  <si>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</si>
  <si>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</si>
  <si>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</si>
  <si>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</si>
  <si>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</si>
  <si>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</si>
  <si>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</si>
  <si>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</si>
  <si>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</si>
  <si>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</si>
  <si>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</si>
  <si>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</si>
  <si>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</si>
  <si>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</si>
  <si>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</si>
  <si>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</si>
  <si>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</si>
  <si>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</si>
  <si>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</si>
  <si>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</si>
  <si>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</si>
  <si>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</si>
  <si>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</si>
  <si>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</si>
  <si>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</si>
  <si>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</si>
  <si>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</si>
  <si>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</si>
  <si>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</si>
  <si>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</si>
  <si>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</si>
  <si>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Социальная политика</t>
  </si>
  <si>
    <t>10 00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</si>
  <si>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</si>
  <si>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</si>
  <si>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</si>
  <si>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</si>
  <si>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</si>
  <si>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</si>
  <si>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>Культура</t>
  </si>
  <si>
    <t>Массовый спорт</t>
  </si>
  <si>
    <t>11 02</t>
  </si>
  <si>
    <t>Периодическая печать и издательства</t>
  </si>
  <si>
    <t>12 02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</si>
  <si>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</si>
  <si>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</si>
  <si>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Код доходов/ расходов</t>
  </si>
  <si>
    <t>Источники финансирования дефицита бюджета</t>
  </si>
  <si>
    <t>Уменьшение остатков денежных средств местного бюджета</t>
  </si>
  <si>
    <t xml:space="preserve">РАСХОДЫ </t>
  </si>
  <si>
    <t>Другие вопросы в области образования</t>
  </si>
  <si>
    <t>07 09</t>
  </si>
  <si>
    <t>01 07</t>
  </si>
  <si>
    <t>Обеспечение проведения выборов и референдумов</t>
  </si>
  <si>
    <t>06 00</t>
  </si>
  <si>
    <t>06 05</t>
  </si>
  <si>
    <t>ОХРАНА ОКРУЖАЮЩЕЙ СРЕДЫ</t>
  </si>
  <si>
    <t>Другие вопросы в области охраны окружающей среды</t>
  </si>
  <si>
    <t>Проект  на 2020                  (тыс. руб.)</t>
  </si>
  <si>
    <t xml:space="preserve">Удельный
вес, %
</t>
  </si>
  <si>
    <t>08 01</t>
  </si>
  <si>
    <t>Социальное обеспечение населения</t>
  </si>
  <si>
    <t>10 03</t>
  </si>
  <si>
    <t xml:space="preserve">Бюджет  на 2020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</si>
</sst>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 shrinkToFi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3" fillId="0" borderId="10" xfId="53" applyNumberFormat="1" applyFont="1" applyFill="1" applyBorder="1" applyAlignment="1">
      <alignment horizontal="center" vertical="center" wrapText="1"/>
      <protection/>
    </xf>
    <xf numFmtId="177" fontId="3" fillId="0" borderId="10" xfId="53" applyNumberFormat="1" applyFont="1" applyFill="1" applyBorder="1" applyAlignment="1">
      <alignment horizontal="center" wrapText="1"/>
      <protection/>
    </xf>
    <xf numFmtId="177" fontId="3" fillId="0" borderId="10" xfId="53" applyNumberFormat="1" applyFont="1" applyFill="1" applyBorder="1" applyAlignment="1">
      <alignment horizontal="center"/>
      <protection/>
    </xf>
    <xf numFmtId="177" fontId="3" fillId="0" borderId="10" xfId="53" applyNumberFormat="1" applyFont="1" applyBorder="1" applyAlignment="1">
      <alignment horizontal="center"/>
      <protection/>
    </xf>
    <xf numFmtId="177" fontId="3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2" fontId="3" fillId="0" borderId="10" xfId="53" applyNumberFormat="1" applyFont="1" applyFill="1" applyBorder="1" applyAlignment="1">
      <alignment horizontal="center" wrapText="1"/>
      <protection/>
    </xf>
    <xf numFmtId="172" fontId="3" fillId="0" borderId="10" xfId="53" applyNumberFormat="1" applyFont="1" applyFill="1" applyBorder="1" applyAlignment="1">
      <alignment horizontal="center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4905375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6000750" y="1190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5.75390625" style="11" customWidth="1"/>
    <col min="2" max="2" width="8.625" style="11" customWidth="1"/>
    <col min="3" max="3" width="14.375" style="32" customWidth="1"/>
    <col min="4" max="4" width="11.875" style="7" customWidth="1"/>
    <col min="5" max="16384" width="9.125" style="11" customWidth="1"/>
  </cols>
  <sheetData>
    <row r="1" spans="1:4" ht="27" customHeight="1">
      <c r="A1" s="38" t="s">
        <v>74</v>
      </c>
      <c r="B1" s="38"/>
      <c r="C1" s="38"/>
      <c r="D1" s="38"/>
    </row>
    <row r="2" spans="1:4" ht="66.75" customHeight="1">
      <c r="A2" s="15" t="s">
        <v>5</v>
      </c>
      <c r="B2" s="16" t="s">
        <v>57</v>
      </c>
      <c r="C2" s="22" t="s">
        <v>69</v>
      </c>
      <c r="D2" s="17" t="s">
        <v>70</v>
      </c>
    </row>
    <row r="3" spans="1:4" ht="12.75">
      <c r="A3" s="15" t="s">
        <v>6</v>
      </c>
      <c r="B3" s="15"/>
      <c r="C3" s="23">
        <f>C4+C8</f>
        <v>76584.40000000001</v>
      </c>
      <c r="D3" s="33">
        <f>D5+D6+D7+D8</f>
        <v>100</v>
      </c>
    </row>
    <row r="4" spans="1:4" ht="12.75">
      <c r="A4" s="5" t="s">
        <v>7</v>
      </c>
      <c r="B4" s="6">
        <v>10000</v>
      </c>
      <c r="C4" s="24">
        <f>C5+C6+C7</f>
        <v>63467.100000000006</v>
      </c>
      <c r="D4" s="34">
        <f>C4/C3*100</f>
        <v>82.87209927870428</v>
      </c>
    </row>
    <row r="5" spans="1:4" ht="12.75">
      <c r="A5" s="5" t="s">
        <v>8</v>
      </c>
      <c r="B5" s="6">
        <v>10500</v>
      </c>
      <c r="C5" s="24">
        <v>58235.3</v>
      </c>
      <c r="D5" s="34">
        <f>C5/C3*100</f>
        <v>76.04068191433242</v>
      </c>
    </row>
    <row r="6" spans="1:4" ht="25.5">
      <c r="A6" s="5" t="s">
        <v>9</v>
      </c>
      <c r="B6" s="6">
        <v>11300</v>
      </c>
      <c r="C6" s="24">
        <v>532.8</v>
      </c>
      <c r="D6" s="34">
        <f>C6/C3*100</f>
        <v>0.6957030413504577</v>
      </c>
    </row>
    <row r="7" spans="1:4" ht="12.75">
      <c r="A7" s="5" t="s">
        <v>10</v>
      </c>
      <c r="B7" s="6">
        <v>11600</v>
      </c>
      <c r="C7" s="24">
        <v>4699</v>
      </c>
      <c r="D7" s="34">
        <f>C7/C3*100</f>
        <v>6.135714323021397</v>
      </c>
    </row>
    <row r="8" spans="1:4" ht="12.75">
      <c r="A8" s="5" t="s">
        <v>11</v>
      </c>
      <c r="B8" s="6">
        <v>20000</v>
      </c>
      <c r="C8" s="25">
        <v>13117.3</v>
      </c>
      <c r="D8" s="34">
        <f>C8/C3*100</f>
        <v>17.12790072129572</v>
      </c>
    </row>
    <row r="9" spans="1:4" ht="25.5">
      <c r="A9" s="5" t="s">
        <v>12</v>
      </c>
      <c r="B9" s="6">
        <v>20200</v>
      </c>
      <c r="C9" s="25">
        <v>13117.3</v>
      </c>
      <c r="D9" s="34">
        <f>C9/C3*100</f>
        <v>17.12790072129572</v>
      </c>
    </row>
    <row r="10" spans="1:4" ht="12.75">
      <c r="A10" s="18" t="s">
        <v>60</v>
      </c>
      <c r="B10" s="10"/>
      <c r="C10" s="26"/>
      <c r="D10" s="10"/>
    </row>
    <row r="11" spans="1:4" ht="12.75">
      <c r="A11" s="12" t="s">
        <v>14</v>
      </c>
      <c r="B11" s="1" t="s">
        <v>13</v>
      </c>
      <c r="C11" s="27">
        <f>C12+C13+C14+C15+C17+C16</f>
        <v>17860.899999999998</v>
      </c>
      <c r="D11" s="35">
        <f>D12+D13+D14+D15+D17</f>
        <v>21.539762133896765</v>
      </c>
    </row>
    <row r="12" spans="1:4" ht="25.5">
      <c r="A12" s="12" t="s">
        <v>15</v>
      </c>
      <c r="B12" s="1" t="s">
        <v>16</v>
      </c>
      <c r="C12" s="28">
        <v>1474.6</v>
      </c>
      <c r="D12" s="36">
        <f>C12/C40*100</f>
        <v>1.7783277014396903</v>
      </c>
    </row>
    <row r="13" spans="1:4" ht="38.25">
      <c r="A13" s="12" t="s">
        <v>17</v>
      </c>
      <c r="B13" s="1" t="s">
        <v>18</v>
      </c>
      <c r="C13" s="29">
        <v>1784.4</v>
      </c>
      <c r="D13" s="36">
        <f>C13/C40*100</f>
        <v>2.15193811911636</v>
      </c>
    </row>
    <row r="14" spans="1:4" ht="38.25">
      <c r="A14" s="12" t="s">
        <v>19</v>
      </c>
      <c r="B14" s="1" t="s">
        <v>20</v>
      </c>
      <c r="C14" s="29">
        <v>14290.1</v>
      </c>
      <c r="D14" s="36">
        <f>C14/C40*100</f>
        <v>17.233473949778464</v>
      </c>
    </row>
    <row r="15" spans="1:4" ht="12.75">
      <c r="A15" s="12" t="s">
        <v>21</v>
      </c>
      <c r="B15" s="2" t="s">
        <v>22</v>
      </c>
      <c r="C15" s="29">
        <v>100</v>
      </c>
      <c r="D15" s="36">
        <f>C15/C40*100</f>
        <v>0.12059729427910555</v>
      </c>
    </row>
    <row r="16" spans="1:4" ht="12.75">
      <c r="A16" s="12" t="s">
        <v>64</v>
      </c>
      <c r="B16" s="2" t="s">
        <v>63</v>
      </c>
      <c r="C16" s="29">
        <v>0</v>
      </c>
      <c r="D16" s="36">
        <f>C16/C40*100</f>
        <v>0</v>
      </c>
    </row>
    <row r="17" spans="1:4" ht="12.75">
      <c r="A17" s="12" t="s">
        <v>23</v>
      </c>
      <c r="B17" s="2" t="s">
        <v>24</v>
      </c>
      <c r="C17" s="29">
        <v>211.8</v>
      </c>
      <c r="D17" s="36">
        <f>C17/C40*100</f>
        <v>0.25542506928314557</v>
      </c>
    </row>
    <row r="18" spans="1:4" ht="25.5">
      <c r="A18" s="12" t="s">
        <v>25</v>
      </c>
      <c r="B18" s="2" t="s">
        <v>26</v>
      </c>
      <c r="C18" s="30">
        <f>C19</f>
        <v>139.3</v>
      </c>
      <c r="D18" s="37">
        <f>D19</f>
        <v>0.16799203093079404</v>
      </c>
    </row>
    <row r="19" spans="1:4" ht="25.5">
      <c r="A19" s="12" t="s">
        <v>55</v>
      </c>
      <c r="B19" s="2" t="s">
        <v>56</v>
      </c>
      <c r="C19" s="30">
        <v>139.3</v>
      </c>
      <c r="D19" s="36">
        <f>C19/C40*100</f>
        <v>0.16799203093079404</v>
      </c>
    </row>
    <row r="20" spans="1:4" ht="12.75">
      <c r="A20" s="12" t="s">
        <v>27</v>
      </c>
      <c r="B20" s="1" t="s">
        <v>28</v>
      </c>
      <c r="C20" s="29">
        <f>C21+C22</f>
        <v>617.8</v>
      </c>
      <c r="D20" s="29">
        <v>0.7</v>
      </c>
    </row>
    <row r="21" spans="1:4" ht="12.75">
      <c r="A21" s="12" t="s">
        <v>29</v>
      </c>
      <c r="B21" s="1" t="s">
        <v>30</v>
      </c>
      <c r="C21" s="29">
        <v>561</v>
      </c>
      <c r="D21" s="36">
        <f>C21/C40*100</f>
        <v>0.6765508209057821</v>
      </c>
    </row>
    <row r="22" spans="1:4" ht="12.75">
      <c r="A22" s="12" t="s">
        <v>31</v>
      </c>
      <c r="B22" s="3" t="s">
        <v>32</v>
      </c>
      <c r="C22" s="29">
        <v>56.8</v>
      </c>
      <c r="D22" s="36">
        <v>0.03</v>
      </c>
    </row>
    <row r="23" spans="1:4" ht="12.75">
      <c r="A23" s="12" t="s">
        <v>0</v>
      </c>
      <c r="B23" s="1" t="s">
        <v>33</v>
      </c>
      <c r="C23" s="29">
        <f>C24+C25</f>
        <v>34326.1</v>
      </c>
      <c r="D23" s="36">
        <f>D24+D25</f>
        <v>41.39634783154005</v>
      </c>
    </row>
    <row r="24" spans="1:4" ht="12.75">
      <c r="A24" s="12" t="s">
        <v>34</v>
      </c>
      <c r="B24" s="2" t="s">
        <v>35</v>
      </c>
      <c r="C24" s="29">
        <v>27000</v>
      </c>
      <c r="D24" s="36">
        <f>C24/C40*100</f>
        <v>32.5612694553585</v>
      </c>
    </row>
    <row r="25" spans="1:4" ht="12.75">
      <c r="A25" s="12" t="s">
        <v>36</v>
      </c>
      <c r="B25" s="4" t="s">
        <v>37</v>
      </c>
      <c r="C25" s="29">
        <v>7326.1</v>
      </c>
      <c r="D25" s="36">
        <f>C25/C40*100</f>
        <v>8.835078376181551</v>
      </c>
    </row>
    <row r="26" spans="1:4" ht="12.75">
      <c r="A26" s="19" t="s">
        <v>67</v>
      </c>
      <c r="B26" s="1" t="s">
        <v>65</v>
      </c>
      <c r="C26" s="29">
        <f>C27</f>
        <v>99.2</v>
      </c>
      <c r="D26" s="36">
        <f>D27</f>
        <v>0.11963251592487271</v>
      </c>
    </row>
    <row r="27" spans="1:4" ht="12.75">
      <c r="A27" s="14" t="s">
        <v>68</v>
      </c>
      <c r="B27" s="1" t="s">
        <v>66</v>
      </c>
      <c r="C27" s="29">
        <v>99.2</v>
      </c>
      <c r="D27" s="36">
        <f>C27/C40*100</f>
        <v>0.11963251592487271</v>
      </c>
    </row>
    <row r="28" spans="1:4" ht="12.75">
      <c r="A28" s="12" t="s">
        <v>3</v>
      </c>
      <c r="B28" s="1" t="s">
        <v>38</v>
      </c>
      <c r="C28" s="29">
        <f>C29+C30</f>
        <v>510.5</v>
      </c>
      <c r="D28" s="36">
        <f>D29+D30</f>
        <v>0.6156491872948338</v>
      </c>
    </row>
    <row r="29" spans="1:4" ht="25.5">
      <c r="A29" s="12" t="s">
        <v>39</v>
      </c>
      <c r="B29" s="1" t="s">
        <v>40</v>
      </c>
      <c r="C29" s="29">
        <v>279.8</v>
      </c>
      <c r="D29" s="36">
        <f>C29/C40*100</f>
        <v>0.33743122939293735</v>
      </c>
    </row>
    <row r="30" spans="1:4" ht="12.75">
      <c r="A30" s="12" t="s">
        <v>61</v>
      </c>
      <c r="B30" s="1" t="s">
        <v>62</v>
      </c>
      <c r="C30" s="29">
        <v>230.7</v>
      </c>
      <c r="D30" s="36">
        <f>C30/C40*100</f>
        <v>0.27821795790189646</v>
      </c>
    </row>
    <row r="31" spans="1:4" ht="12.75">
      <c r="A31" s="12" t="s">
        <v>1</v>
      </c>
      <c r="B31" s="1" t="s">
        <v>41</v>
      </c>
      <c r="C31" s="30">
        <f>C32</f>
        <v>13903.6</v>
      </c>
      <c r="D31" s="37">
        <f>D32</f>
        <v>16.76736540738972</v>
      </c>
    </row>
    <row r="32" spans="1:4" ht="12.75">
      <c r="A32" s="12" t="s">
        <v>50</v>
      </c>
      <c r="B32" s="1" t="s">
        <v>71</v>
      </c>
      <c r="C32" s="30">
        <v>13903.6</v>
      </c>
      <c r="D32" s="36">
        <f>C32/C40*100</f>
        <v>16.76736540738972</v>
      </c>
    </row>
    <row r="33" spans="1:4" ht="12.75">
      <c r="A33" s="12" t="s">
        <v>42</v>
      </c>
      <c r="B33" s="4" t="s">
        <v>43</v>
      </c>
      <c r="C33" s="30">
        <f>C34+C35</f>
        <v>11887.6</v>
      </c>
      <c r="D33" s="37">
        <f>D34+D35</f>
        <v>14.336123954722952</v>
      </c>
    </row>
    <row r="34" spans="1:4" ht="12.75">
      <c r="A34" s="12" t="s">
        <v>72</v>
      </c>
      <c r="B34" s="4" t="s">
        <v>73</v>
      </c>
      <c r="C34" s="30">
        <v>670.9</v>
      </c>
      <c r="D34" s="36">
        <f>C34/C40*100</f>
        <v>0.8090872473185191</v>
      </c>
    </row>
    <row r="35" spans="1:4" ht="12.75">
      <c r="A35" s="12" t="s">
        <v>44</v>
      </c>
      <c r="B35" s="1" t="s">
        <v>45</v>
      </c>
      <c r="C35" s="31">
        <v>11216.7</v>
      </c>
      <c r="D35" s="36">
        <f>C35/C40*100</f>
        <v>13.527036707404433</v>
      </c>
    </row>
    <row r="36" spans="1:4" ht="12.75">
      <c r="A36" s="13" t="s">
        <v>2</v>
      </c>
      <c r="B36" s="2" t="s">
        <v>46</v>
      </c>
      <c r="C36" s="30">
        <f>C37</f>
        <v>1719</v>
      </c>
      <c r="D36" s="37">
        <f>D37</f>
        <v>2.0730674886578244</v>
      </c>
    </row>
    <row r="37" spans="1:4" ht="12.75">
      <c r="A37" s="13" t="s">
        <v>51</v>
      </c>
      <c r="B37" s="2" t="s">
        <v>52</v>
      </c>
      <c r="C37" s="30">
        <v>1719</v>
      </c>
      <c r="D37" s="36">
        <f>C37/C40*100</f>
        <v>2.0730674886578244</v>
      </c>
    </row>
    <row r="38" spans="1:4" ht="12.75">
      <c r="A38" s="12" t="s">
        <v>47</v>
      </c>
      <c r="B38" s="2" t="s">
        <v>48</v>
      </c>
      <c r="C38" s="30">
        <f>C39</f>
        <v>1856.6</v>
      </c>
      <c r="D38" s="37">
        <f>D39</f>
        <v>2.2390093655858734</v>
      </c>
    </row>
    <row r="39" spans="1:4" ht="12.75">
      <c r="A39" s="12" t="s">
        <v>53</v>
      </c>
      <c r="B39" s="2" t="s">
        <v>54</v>
      </c>
      <c r="C39" s="30">
        <v>1856.6</v>
      </c>
      <c r="D39" s="36">
        <f>C39/C40*100</f>
        <v>2.2390093655858734</v>
      </c>
    </row>
    <row r="40" spans="1:4" ht="12.75">
      <c r="A40" s="20" t="s">
        <v>49</v>
      </c>
      <c r="B40" s="10"/>
      <c r="C40" s="31">
        <f>C11+C18+C20+C23+C31+C33+C36+C38+C28+C26</f>
        <v>82920.6</v>
      </c>
      <c r="D40" s="31">
        <f>D11+D18+D20+D23+D31+D33+D36+D38+D28+D26</f>
        <v>99.95494991594369</v>
      </c>
    </row>
    <row r="41" spans="1:4" ht="12.75">
      <c r="A41" s="21" t="s">
        <v>4</v>
      </c>
      <c r="B41" s="10"/>
      <c r="C41" s="26">
        <f>C3-C40</f>
        <v>-6336.199999999997</v>
      </c>
      <c r="D41" s="10"/>
    </row>
    <row r="42" spans="1:4" ht="12.75">
      <c r="A42" s="8" t="s">
        <v>58</v>
      </c>
      <c r="B42" s="8"/>
      <c r="C42" s="26">
        <v>6336.2</v>
      </c>
      <c r="D42" s="10"/>
    </row>
    <row r="43" spans="1:4" ht="17.25" customHeight="1">
      <c r="A43" s="9" t="s">
        <v>59</v>
      </c>
      <c r="B43" s="8"/>
      <c r="C43" s="26">
        <v>6336.2</v>
      </c>
      <c r="D43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2019-11-11T13:04:12Z</cp:lastPrinted>
  <dcterms:created xsi:type="dcterms:W3CDTF">2001-12-26T13:25:46Z</dcterms:created>
  <dcterms:modified xsi:type="dcterms:W3CDTF">2020-01-14T12:28:36Z</dcterms:modified>
  <cp:category/>
  <cp:version/>
  <cp:contentType/>
  <cp:contentStatus/>
</cp:coreProperties>
</file>